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A30DA85-031D-45D5-9309-18D8EBF4992A}" xr6:coauthVersionLast="45" xr6:coauthVersionMax="45" xr10:uidLastSave="{00000000-0000-0000-0000-000000000000}"/>
  <bookViews>
    <workbookView xWindow="-120" yWindow="-120" windowWidth="24240" windowHeight="13140" xr2:uid="{028119B9-6314-499D-A607-71F72A3BCC11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266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22" i="1" s="1"/>
  <c r="F218" i="1"/>
  <c r="F227" i="1"/>
  <c r="F230" i="1"/>
  <c r="F236" i="1"/>
  <c r="F239" i="1" s="1"/>
  <c r="F237" i="1"/>
  <c r="F238" i="1"/>
  <c r="F247" i="1"/>
  <c r="F255" i="1"/>
  <c r="F257" i="1"/>
  <c r="F263" i="1"/>
  <c r="F179" i="1" s="1"/>
  <c r="F264" i="1"/>
  <c r="F271" i="1"/>
  <c r="F273" i="1"/>
  <c r="F274" i="1"/>
  <c r="F272" i="1" s="1"/>
  <c r="F275" i="1"/>
  <c r="F276" i="1"/>
  <c r="F277" i="1"/>
  <c r="F278" i="1"/>
  <c r="F284" i="1"/>
  <c r="F285" i="1" s="1"/>
  <c r="F175" i="1" s="1"/>
  <c r="F279" i="1" l="1"/>
  <c r="F174" i="1"/>
  <c r="F78" i="1"/>
  <c r="F38" i="1"/>
  <c r="F28" i="1" s="1"/>
  <c r="F177" i="1" s="1"/>
  <c r="F114" i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<sst xmlns="http://schemas.openxmlformats.org/spreadsheetml/2006/main" count="634" uniqueCount="409">
  <si>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</si>
  <si>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</si>
  <si>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</si>
  <si>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</si>
  <si>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</si>
  <si>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</si>
  <si>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</si>
  <si>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</si>
  <si>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</si>
  <si>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</si>
  <si>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</si>
  <si>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</si>
  <si>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</si>
  <si>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</si>
  <si>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</si>
  <si>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</si>
  <si>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</si>
  <si>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</si>
  <si>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</si>
  <si>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</si>
  <si>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</si>
  <si>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</si>
  <si>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</si>
  <si>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</si>
  <si>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</si>
  <si>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</si>
  <si>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</si>
  <si>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</si>
  <si>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</si>
  <si>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</si>
  <si>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</si>
  <si>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</si>
  <si>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</si>
  <si>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</si>
  <si>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</si>
  <si>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</si>
  <si>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</si>
  <si>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</si>
  <si>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</si>
  <si>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</si>
  <si>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</si>
  <si>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</si>
  <si>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</si>
  <si>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</si>
  <si>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</si>
  <si>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</si>
  <si>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</si>
  <si>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</si>
  <si>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</si>
  <si>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</si>
  <si>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</si>
  <si>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</si>
  <si>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</si>
  <si>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</si>
  <si>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</si>
  <si>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</si>
  <si>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</si>
  <si>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</si>
  <si>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</si>
  <si>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</si>
  <si>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</si>
  <si>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</si>
  <si>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</si>
  <si>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</si>
  <si>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</si>
  <si>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</si>
  <si>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</si>
  <si>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</si>
  <si>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</si>
  <si>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</si>
  <si>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</si>
  <si>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</si>
  <si>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</si>
  <si>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</si>
  <si>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</si>
  <si>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</si>
  <si>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</si>
  <si>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</si>
  <si>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</si>
  <si>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</si>
  <si>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</si>
  <si>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</si>
  <si>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</si>
  <si>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</si>
  <si>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</si>
  <si>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</si>
  <si>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</si>
  <si>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</si>
  <si>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</si>
  <si>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</si>
  <si>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</si>
  <si>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</si>
  <si>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</si>
  <si>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</si>
  <si>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</si>
  <si>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</si>
  <si>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</si>
  <si>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</si>
  <si>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</si>
  <si>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</si>
  <si>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</si>
  <si>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</si>
  <si>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</si>
  <si>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</si>
  <si>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</si>
  <si>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</si>
  <si>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</si>
  <si>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</si>
  <si>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</si>
  <si>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</si>
  <si>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</si>
  <si>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</si>
  <si>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</si>
  <si>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</si>
  <si>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</si>
  <si>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</si>
  <si>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</si>
  <si>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</si>
  <si>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</si>
  <si>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</si>
  <si>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</si>
  <si>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</si>
  <si>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</si>
  <si>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</si>
  <si>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</si>
  <si>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</si>
  <si>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</si>
  <si>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</si>
  <si>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</si>
  <si>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</si>
  <si>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</si>
  <si>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</si>
  <si>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</si>
  <si>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</si>
  <si>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</si>
  <si>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</si>
  <si>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</si>
  <si>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</si>
  <si>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</si>
  <si>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</si>
  <si>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</si>
  <si>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</si>
  <si>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</si>
  <si>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</si>
  <si>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</si>
  <si>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</si>
  <si>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</si>
  <si>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</si>
  <si>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</si>
  <si>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</si>
  <si>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</si>
  <si>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</si>
  <si>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</si>
  <si>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</si>
  <si>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</si>
  <si>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</si>
  <si>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</si>
  <si>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</si>
  <si>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</si>
  <si>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</si>
  <si>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</si>
  <si>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</si>
  <si>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</si>
  <si>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</si>
  <si>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</si>
  <si>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</si>
  <si>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</si>
  <si>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</si>
  <si>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</si>
  <si>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</si>
  <si>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</si>
  <si>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</si>
  <si>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</si>
  <si>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</si>
  <si>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</si>
  <si>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</si>
  <si>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</si>
  <si>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</si>
  <si>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</si>
  <si>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</si>
  <si>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</si>
  <si>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</si>
  <si>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</si>
  <si>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</si>
  <si>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</si>
  <si>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</si>
  <si>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</si>
  <si>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</si>
  <si>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</si>
  <si>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</si>
  <si>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</si>
  <si>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</si>
  <si>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</si>
  <si>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</si>
  <si>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</si>
  <si>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</si>
  <si>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</si>
  <si>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</si>
  <si>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</si>
  <si>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</si>
  <si>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</si>
  <si>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</si>
  <si>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</si>
  <si>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</si>
  <si>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</si>
  <si>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</si>
  <si>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</si>
  <si>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</si>
  <si>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</si>
  <si>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</si>
  <si>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</si>
  <si>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</si>
  <si>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</si>
  <si>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</si>
  <si>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</si>
  <si>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</si>
  <si>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</si>
  <si>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</si>
  <si>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</si>
  <si>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</si>
  <si>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</si>
  <si>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</si>
  <si>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</si>
  <si>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</si>
  <si>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</si>
  <si>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</si>
  <si>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</si>
  <si>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</si>
  <si>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</si>
  <si>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</si>
  <si>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</si>
  <si>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</si>
  <si>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</si>
  <si>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</si>
  <si>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</si>
  <si>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</si>
  <si>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</si>
  <si>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</si>
  <si>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</si>
  <si>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</si>
  <si>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</si>
  <si>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</si>
  <si>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</si>
  <si>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</si>
  <si>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</si>
  <si>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</si>
  <si>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</si>
  <si>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</si>
  <si>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</si>
  <si>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</si>
  <si>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</si>
  <si>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</si>
  <si>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</si>
  <si>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</si>
  <si>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</si>
  <si>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</si>
  <si>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</si>
  <si>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</si>
  <si>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</si>
  <si>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</si>
  <si>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</si>
  <si>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</si>
  <si>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</si>
  <si>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</si>
  <si>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</si>
  <si>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</si>
  <si>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</si>
  <si>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</si>
  <si>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</si>
  <si>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</si>
  <si>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</si>
  <si>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</si>
  <si>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</si>
  <si>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</si>
  <si>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</si>
  <si>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</si>
  <si>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</si>
  <si>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</si>
  <si>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</si>
  <si>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</si>
  <si>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</si>
  <si>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</si>
  <si>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</si>
  <si>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</si>
  <si>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</si>
  <si>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</si>
  <si>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</si>
  <si>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</si>
  <si>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</si>
  <si>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</si>
  <si>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</si>
  <si>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</si>
  <si>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</si>
  <si>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</si>
  <si>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</si>
  <si>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</si>
  <si>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</si>
  <si>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</si>
  <si>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</si>
  <si>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</si>
  <si>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</si>
  <si>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</si>
  <si>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</si>
  <si>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</si>
  <si>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</si>
  <si>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</si>
  <si>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</si>
  <si>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</si>
  <si>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</si>
  <si>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</si>
  <si>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</si>
  <si>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</si>
  <si>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</si>
  <si>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</si>
  <si>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</si>
  <si>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</si>
  <si>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</si>
  <si>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</si>
  <si>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</si>
  <si>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</si>
  <si>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</si>
  <si>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</si>
  <si>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</si>
  <si>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</si>
  <si>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</si>
  <si>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</si>
  <si>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</si>
  <si>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</si>
  <si>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</si>
  <si>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</si>
  <si>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</si>
  <si>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</si>
  <si>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</si>
  <si>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</si>
  <si>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</si>
  <si>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</si>
  <si>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</si>
  <si>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</si>
  <si>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</si>
  <si>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</si>
  <si>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</si>
  <si>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</si>
  <si>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</si>
  <si>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</si>
  <si>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</si>
  <si>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</si>
  <si>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</si>
  <si>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</si>
  <si>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</si>
  <si>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</si>
  <si>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</si>
  <si>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</si>
  <si>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</si>
  <si>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</si>
  <si>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</si>
  <si>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</si>
  <si>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</si>
  <si>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</si>
  <si>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</si>
  <si>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</si>
  <si>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</si>
  <si>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</si>
  <si>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</si>
  <si>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</si>
  <si>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</si>
  <si>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</si>
  <si>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</si>
  <si>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</si>
  <si>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</si>
  <si>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</si>
  <si>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</si>
  <si>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</si>
  <si>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</si>
  <si>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</si>
  <si>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</si>
  <si>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</si>
  <si>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</si>
  <si>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</si>
  <si>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</si>
  <si>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</si>
  <si>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</si>
  <si>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</si>
  <si>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</si>
  <si>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</si>
  <si>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</si>
  <si>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</si>
  <si>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</si>
  <si>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</si>
  <si>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</si>
  <si>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</si>
  <si>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</si>
  <si>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</si>
  <si>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</si>
  <si>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</si>
  <si>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</si>
  <si>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</si>
  <si>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 xml:space="preserve">ADRIANA BEZERRA 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</si>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</sst>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6F48B96-471D-4AB9-B40F-B2ECC481FE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C0EE606-050E-4504-9BB1-7E33FD843E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2FAE947-86F8-4531-BAE6-6B6D29BE66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JULHO.2021/CGM/PCF%202021%20ARRUDA%2001.09.2021%2007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36963.21</v>
          </cell>
        </row>
        <row r="65">
          <cell r="C65">
            <v>38675.930000000015</v>
          </cell>
        </row>
      </sheetData>
      <sheetData sheetId="4">
        <row r="6">
          <cell r="B6" t="str">
            <v>Ativos</v>
          </cell>
          <cell r="D6">
            <v>41714.58</v>
          </cell>
          <cell r="F6">
            <v>3337.1664000000001</v>
          </cell>
          <cell r="G6">
            <v>417.12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2090.16</v>
          </cell>
          <cell r="F9">
            <v>167.21279999999999</v>
          </cell>
        </row>
        <row r="10">
          <cell r="D10">
            <v>0</v>
          </cell>
          <cell r="F10">
            <v>0</v>
          </cell>
        </row>
        <row r="12">
          <cell r="D12">
            <v>1785.12</v>
          </cell>
          <cell r="F12">
            <v>0</v>
          </cell>
          <cell r="G12">
            <v>36.81</v>
          </cell>
          <cell r="H12">
            <v>294.5</v>
          </cell>
        </row>
        <row r="13">
          <cell r="D13">
            <v>47.85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17400.46</v>
          </cell>
        </row>
        <row r="97">
          <cell r="D97">
            <v>2183.5899999999997</v>
          </cell>
        </row>
        <row r="100">
          <cell r="C100">
            <v>19011.400000000001</v>
          </cell>
        </row>
      </sheetData>
      <sheetData sheetId="5">
        <row r="17">
          <cell r="C17">
            <v>2.197802197802198</v>
          </cell>
        </row>
      </sheetData>
      <sheetData sheetId="6">
        <row r="2">
          <cell r="K2">
            <v>0</v>
          </cell>
        </row>
        <row r="3">
          <cell r="K3">
            <v>8856.7900000000009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82429.25</v>
          </cell>
        </row>
        <row r="2">
          <cell r="Y2">
            <v>49636.299999999996</v>
          </cell>
        </row>
        <row r="3">
          <cell r="Y3">
            <v>95371.920000000027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173316.78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6677.61</v>
          </cell>
        </row>
        <row r="12">
          <cell r="D12" t="str">
            <v xml:space="preserve"> 1.4. Benefícios</v>
          </cell>
          <cell r="N12">
            <v>13122.76</v>
          </cell>
        </row>
        <row r="13">
          <cell r="D13" t="str">
            <v xml:space="preserve"> 1.4. Benefícios</v>
          </cell>
          <cell r="N13">
            <v>383.39</v>
          </cell>
        </row>
        <row r="14">
          <cell r="D14" t="str">
            <v xml:space="preserve"> 2.1. Materiais Descartáveis/Materiais de Penso </v>
          </cell>
          <cell r="N14">
            <v>227.1</v>
          </cell>
        </row>
        <row r="15">
          <cell r="D15" t="str">
            <v xml:space="preserve"> 2.1. Materiais Descartáveis/Materiais de Penso </v>
          </cell>
          <cell r="N15">
            <v>360.32</v>
          </cell>
        </row>
        <row r="16">
          <cell r="D16" t="str">
            <v xml:space="preserve"> 2.1. Materiais Descartáveis/Materiais de Penso </v>
          </cell>
          <cell r="N16">
            <v>691.6</v>
          </cell>
        </row>
        <row r="17">
          <cell r="D17" t="str">
            <v xml:space="preserve"> 2.1. Materiais Descartáveis/Materiais de Penso </v>
          </cell>
          <cell r="N17">
            <v>172.38</v>
          </cell>
        </row>
        <row r="18">
          <cell r="D18" t="str">
            <v xml:space="preserve"> 2.1. Materiais Descartáveis/Materiais de Penso </v>
          </cell>
          <cell r="N18">
            <v>69.03</v>
          </cell>
        </row>
        <row r="19">
          <cell r="D19" t="str">
            <v xml:space="preserve"> 2.1. Materiais Descartáveis/Materiais de Penso </v>
          </cell>
          <cell r="N19">
            <v>100</v>
          </cell>
        </row>
        <row r="20">
          <cell r="D20" t="str">
            <v xml:space="preserve"> 2.1. Materiais Descartáveis/Materiais de Penso </v>
          </cell>
          <cell r="N20">
            <v>398</v>
          </cell>
        </row>
        <row r="21">
          <cell r="D21" t="str">
            <v xml:space="preserve"> 2.1. Materiais Descartáveis/Materiais de Penso </v>
          </cell>
          <cell r="N21">
            <v>344.8</v>
          </cell>
        </row>
        <row r="22">
          <cell r="D22" t="str">
            <v xml:space="preserve"> 2.1. Materiais Descartáveis/Materiais de Penso </v>
          </cell>
          <cell r="N22">
            <v>2847</v>
          </cell>
        </row>
        <row r="23">
          <cell r="D23" t="str">
            <v xml:space="preserve"> 2.4. Gases Medicinais </v>
          </cell>
          <cell r="N23">
            <v>107.69</v>
          </cell>
        </row>
        <row r="24">
          <cell r="D24" t="str">
            <v xml:space="preserve"> 2.4. Gases Medicinais </v>
          </cell>
          <cell r="N24">
            <v>114.05</v>
          </cell>
        </row>
        <row r="25">
          <cell r="D25" t="str">
            <v xml:space="preserve"> 2.4. Gases Medicinais </v>
          </cell>
          <cell r="N25">
            <v>57.02</v>
          </cell>
        </row>
        <row r="26">
          <cell r="D26" t="str">
            <v xml:space="preserve"> 2.4. Gases Medicinais </v>
          </cell>
          <cell r="N26">
            <v>164.71</v>
          </cell>
        </row>
        <row r="27">
          <cell r="D27" t="str">
            <v xml:space="preserve"> 2.8. Outras Despesas com Insumos Assistenciais </v>
          </cell>
          <cell r="N27">
            <v>1655</v>
          </cell>
        </row>
        <row r="28">
          <cell r="D28" t="str">
            <v xml:space="preserve"> 3.1. Material de Higienização e Limpeza </v>
          </cell>
          <cell r="N28">
            <v>118.6</v>
          </cell>
        </row>
        <row r="29">
          <cell r="D29" t="str">
            <v xml:space="preserve"> 3.1. Material de Higienização e Limpeza </v>
          </cell>
          <cell r="N29">
            <v>772.86</v>
          </cell>
        </row>
        <row r="30">
          <cell r="D30" t="str">
            <v xml:space="preserve"> 3.1. Material de Higienização e Limpeza </v>
          </cell>
          <cell r="N30">
            <v>458.4</v>
          </cell>
        </row>
        <row r="31">
          <cell r="D31" t="str">
            <v xml:space="preserve"> 3.1. Material de Higienização e Limpeza </v>
          </cell>
          <cell r="N31">
            <v>261.52</v>
          </cell>
        </row>
        <row r="32">
          <cell r="D32" t="str">
            <v xml:space="preserve"> 3.1. Material de Higienização e Limpeza </v>
          </cell>
          <cell r="N32">
            <v>790</v>
          </cell>
        </row>
        <row r="33">
          <cell r="D33" t="str">
            <v xml:space="preserve"> 3.1. Material de Higienização e Limpeza </v>
          </cell>
          <cell r="N33">
            <v>120.4</v>
          </cell>
        </row>
        <row r="34">
          <cell r="D34" t="str">
            <v xml:space="preserve"> 3.1. Material de Higienização e Limpeza </v>
          </cell>
          <cell r="N34">
            <v>328.2</v>
          </cell>
        </row>
        <row r="35">
          <cell r="D35" t="str">
            <v xml:space="preserve"> 3.1. Material de Higienização e Limpeza </v>
          </cell>
          <cell r="N35">
            <v>534</v>
          </cell>
        </row>
        <row r="36">
          <cell r="D36" t="str">
            <v xml:space="preserve"> 3.1. Material de Higienização e Limpeza </v>
          </cell>
          <cell r="N36">
            <v>856.4</v>
          </cell>
        </row>
        <row r="37">
          <cell r="D37" t="str">
            <v xml:space="preserve"> 3.2. Material/Gêneros Alimentícios </v>
          </cell>
          <cell r="N37">
            <v>91.4</v>
          </cell>
        </row>
        <row r="38">
          <cell r="D38" t="str">
            <v xml:space="preserve"> 3.2. Material/Gêneros Alimentícios </v>
          </cell>
          <cell r="N38">
            <v>108.1</v>
          </cell>
        </row>
        <row r="39">
          <cell r="D39" t="str">
            <v xml:space="preserve"> 3.2. Material/Gêneros Alimentícios </v>
          </cell>
          <cell r="N39">
            <v>266.38</v>
          </cell>
        </row>
        <row r="40">
          <cell r="D40" t="str">
            <v xml:space="preserve"> 3.2. Material/Gêneros Alimentícios </v>
          </cell>
          <cell r="N40">
            <v>198</v>
          </cell>
        </row>
        <row r="41">
          <cell r="D41" t="str">
            <v xml:space="preserve"> 3.2. Material/Gêneros Alimentícios </v>
          </cell>
          <cell r="N41">
            <v>282</v>
          </cell>
        </row>
        <row r="42">
          <cell r="D42" t="str">
            <v xml:space="preserve"> 3.2. Material/Gêneros Alimentícios </v>
          </cell>
          <cell r="N42">
            <v>46.05</v>
          </cell>
        </row>
        <row r="43">
          <cell r="D43" t="str">
            <v xml:space="preserve"> 3.3. Material Expediente </v>
          </cell>
          <cell r="N43">
            <v>277.10000000000002</v>
          </cell>
        </row>
        <row r="44">
          <cell r="D44" t="str">
            <v xml:space="preserve"> 3.3. Material Expediente </v>
          </cell>
          <cell r="N44">
            <v>1800</v>
          </cell>
        </row>
        <row r="45">
          <cell r="D45" t="str">
            <v xml:space="preserve"> 3.3. Material Expediente </v>
          </cell>
          <cell r="N45">
            <v>341</v>
          </cell>
        </row>
        <row r="46">
          <cell r="D46" t="str">
            <v xml:space="preserve">3.6.1. Manutenção de Bem Imóvel </v>
          </cell>
          <cell r="N46">
            <v>436.47</v>
          </cell>
        </row>
        <row r="47">
          <cell r="D47" t="str">
            <v xml:space="preserve">3.6.1. Manutenção de Bem Imóvel </v>
          </cell>
          <cell r="N47">
            <v>128.13</v>
          </cell>
        </row>
        <row r="48">
          <cell r="D48" t="str">
            <v xml:space="preserve">3.6.1. Manutenção de Bem Imóvel </v>
          </cell>
          <cell r="N48">
            <v>164.69</v>
          </cell>
        </row>
        <row r="49">
          <cell r="D49" t="str">
            <v xml:space="preserve">3.6.2.1. Suprimentos de Informática </v>
          </cell>
          <cell r="N49">
            <v>119</v>
          </cell>
        </row>
        <row r="50">
          <cell r="D50" t="str">
            <v>4.3.1. Taxa de Manutenção de Conta</v>
          </cell>
          <cell r="N50">
            <v>273</v>
          </cell>
        </row>
        <row r="51">
          <cell r="D51" t="str">
            <v>4.3.2. Tarifas</v>
          </cell>
          <cell r="N51">
            <v>483.63</v>
          </cell>
        </row>
        <row r="52">
          <cell r="D52" t="str">
            <v>5.1.1. Telefonia Móvel</v>
          </cell>
          <cell r="N52">
            <v>240.9</v>
          </cell>
        </row>
        <row r="53">
          <cell r="D53" t="str">
            <v>5.1.2. Telefonia Fixa/Internet</v>
          </cell>
          <cell r="N53">
            <v>92.88</v>
          </cell>
        </row>
        <row r="54">
          <cell r="D54" t="str">
            <v>5.1.2. Telefonia Fixa/Internet</v>
          </cell>
          <cell r="N54">
            <v>854.71</v>
          </cell>
        </row>
        <row r="55">
          <cell r="D55" t="str">
            <v>5.1.2. Telefonia Fixa/Internet</v>
          </cell>
          <cell r="N55">
            <v>342</v>
          </cell>
        </row>
        <row r="56">
          <cell r="D56" t="str">
            <v>5.1.2. Telefonia Fixa/Internet</v>
          </cell>
          <cell r="N56">
            <v>558</v>
          </cell>
        </row>
        <row r="57">
          <cell r="D57" t="str">
            <v>5.1.2. Telefonia Fixa/Internet</v>
          </cell>
          <cell r="N57">
            <v>1000</v>
          </cell>
        </row>
        <row r="58">
          <cell r="D58" t="str">
            <v>5.2. Água</v>
          </cell>
          <cell r="N58">
            <v>803.65</v>
          </cell>
        </row>
        <row r="59">
          <cell r="D59" t="str">
            <v>5.3. Energia Elétrica</v>
          </cell>
          <cell r="N59">
            <v>9559.9699999999993</v>
          </cell>
        </row>
        <row r="60">
          <cell r="D60" t="str">
            <v>5.4.3. Locação de Máquinas e Equipamentos (Pessoa Jurídica)</v>
          </cell>
          <cell r="N60">
            <v>9619</v>
          </cell>
        </row>
        <row r="61">
          <cell r="D61" t="str">
            <v>5.4.3. Locação de Máquinas e Equipamentos (Pessoa Jurídica)</v>
          </cell>
          <cell r="N61">
            <v>1618.8</v>
          </cell>
        </row>
        <row r="62">
          <cell r="D62" t="str">
            <v>5.4.3. Locação de Máquinas e Equipamentos (Pessoa Jurídica)</v>
          </cell>
          <cell r="N62">
            <v>410</v>
          </cell>
        </row>
        <row r="63">
          <cell r="D63" t="str">
            <v>5.4.3. Locação de Máquinas e Equipamentos (Pessoa Jurídica)</v>
          </cell>
          <cell r="N63">
            <v>700</v>
          </cell>
        </row>
        <row r="64">
          <cell r="D64" t="str">
            <v>5.4.3. Locação de Máquinas e Equipamentos (Pessoa Jurídica)</v>
          </cell>
          <cell r="N64">
            <v>1220</v>
          </cell>
        </row>
        <row r="65">
          <cell r="D65" t="str">
            <v>5.4.3. Locação de Máquinas e Equipamentos (Pessoa Jurídica)</v>
          </cell>
          <cell r="N65">
            <v>110</v>
          </cell>
        </row>
        <row r="66">
          <cell r="D66" t="str">
            <v>5.7.2. Outras Despesas Gerais (Pessoa Juridica)</v>
          </cell>
          <cell r="N66">
            <v>0.89</v>
          </cell>
        </row>
        <row r="67">
          <cell r="D67" t="str">
            <v>5.7.2. Outras Despesas Gerais (Pessoa Juridica)</v>
          </cell>
          <cell r="N67">
            <v>0.41</v>
          </cell>
        </row>
        <row r="68">
          <cell r="D68" t="str">
            <v>5.7.2. Outras Despesas Gerais (Pessoa Juridica)</v>
          </cell>
          <cell r="N68">
            <v>17.87</v>
          </cell>
        </row>
        <row r="69">
          <cell r="D69" t="str">
            <v>5.7.2. Outras Despesas Gerais (Pessoa Juridica)</v>
          </cell>
          <cell r="N69">
            <v>18.899999999999999</v>
          </cell>
        </row>
        <row r="70">
          <cell r="D70" t="str">
            <v>5.7.2. Outras Despesas Gerais (Pessoa Juridica)</v>
          </cell>
          <cell r="N70">
            <v>22.87</v>
          </cell>
        </row>
        <row r="71">
          <cell r="D71" t="str">
            <v>5.7.2. Outras Despesas Gerais (Pessoa Juridica)</v>
          </cell>
          <cell r="N71">
            <v>483.99</v>
          </cell>
        </row>
        <row r="72">
          <cell r="D72" t="str">
            <v>6.1.1.1. Médicos</v>
          </cell>
          <cell r="N72">
            <v>5250</v>
          </cell>
        </row>
        <row r="73">
          <cell r="D73" t="str">
            <v>6.1.1.3. Laboratório</v>
          </cell>
          <cell r="N73">
            <v>50104.3</v>
          </cell>
        </row>
        <row r="74">
          <cell r="D74" t="str">
            <v>6.3.1.2. Coleta de Lixo Hospitalar</v>
          </cell>
          <cell r="N74">
            <v>231.81</v>
          </cell>
        </row>
        <row r="75">
          <cell r="D75" t="str">
            <v>6.3.1.3. Manutenção/Aluguel/Uso de Sistemas ou Softwares</v>
          </cell>
          <cell r="N75">
            <v>596.66</v>
          </cell>
        </row>
        <row r="76">
          <cell r="D76" t="str">
            <v>6.3.1.3. Manutenção/Aluguel/Uso de Sistemas ou Softwares</v>
          </cell>
          <cell r="N76">
            <v>500</v>
          </cell>
        </row>
        <row r="77">
          <cell r="D77" t="str">
            <v>6.3.1.3. Manutenção/Aluguel/Uso de Sistemas ou Softwares</v>
          </cell>
          <cell r="N77">
            <v>1200</v>
          </cell>
        </row>
        <row r="78">
          <cell r="D78" t="str">
            <v>6.3.1.3. Manutenção/Aluguel/Uso de Sistemas ou Softwares</v>
          </cell>
          <cell r="N78">
            <v>8811.8799999999992</v>
          </cell>
        </row>
        <row r="79">
          <cell r="D79" t="str">
            <v>6.3.1.3. Manutenção/Aluguel/Uso de Sistemas ou Softwares</v>
          </cell>
          <cell r="N79">
            <v>850</v>
          </cell>
        </row>
        <row r="80">
          <cell r="D80" t="str">
            <v>6.3.1.3. Manutenção/Aluguel/Uso de Sistemas ou Softwares</v>
          </cell>
          <cell r="N80">
            <v>900</v>
          </cell>
        </row>
        <row r="81">
          <cell r="D81" t="str">
            <v>6.3.1.7. Dedetização</v>
          </cell>
          <cell r="N81">
            <v>280</v>
          </cell>
        </row>
        <row r="82">
          <cell r="D82" t="str">
            <v>6.3.1.9. Outras Pessoas Jurídicas</v>
          </cell>
          <cell r="N82">
            <v>1600</v>
          </cell>
        </row>
        <row r="83">
          <cell r="D83" t="str">
            <v>6.3.1.9. Outras Pessoas Jurídicas</v>
          </cell>
          <cell r="N83">
            <v>372.71</v>
          </cell>
        </row>
        <row r="84">
          <cell r="D84" t="str">
            <v>7.1.1.2. Equipamentos de Informática</v>
          </cell>
          <cell r="N84">
            <v>650</v>
          </cell>
        </row>
        <row r="85">
          <cell r="D85" t="str">
            <v>7.2.1.1. Equipamentos Médico-Hospitalar</v>
          </cell>
          <cell r="N85">
            <v>4500</v>
          </cell>
        </row>
        <row r="86">
          <cell r="D86" t="str">
            <v>7.2.1.3. Engenharia Clínica</v>
          </cell>
          <cell r="N86">
            <v>5100</v>
          </cell>
        </row>
        <row r="87">
          <cell r="D87" t="str">
            <v>7.2.1.4. Outros Reparos e Manutenção de Máquinas e Equipamentos</v>
          </cell>
          <cell r="N87">
            <v>12300</v>
          </cell>
        </row>
        <row r="88">
          <cell r="D88" t="str">
            <v>11.6.1.2.1. Médicos</v>
          </cell>
          <cell r="N88">
            <v>6790</v>
          </cell>
        </row>
        <row r="89">
          <cell r="D89" t="str">
            <v>6.1.2.2. Outros profissionais de saúde</v>
          </cell>
          <cell r="N89">
            <v>2372</v>
          </cell>
        </row>
        <row r="90">
          <cell r="D90" t="str">
            <v>6.1.2.2. Outros profissionais de saúde</v>
          </cell>
          <cell r="N90">
            <v>1452.12</v>
          </cell>
        </row>
        <row r="91">
          <cell r="D91" t="str">
            <v>6.1.2.2. Outros profissionais de saúde</v>
          </cell>
          <cell r="N91">
            <v>5032.67</v>
          </cell>
        </row>
        <row r="102">
          <cell r="Q102">
            <v>6790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573868.82000000018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146360.42000000001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68F8-D23D-46FB-BBE8-347D80D4EC19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265" sqref="F265:G26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402</v>
      </c>
      <c r="F4" s="191">
        <v>44378</v>
      </c>
      <c r="G4" s="190">
        <v>5</v>
      </c>
      <c r="H4" s="2"/>
      <c r="I4" s="187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6" t="s">
        <v>78</v>
      </c>
      <c r="F6" s="185" t="s">
        <v>398</v>
      </c>
      <c r="G6" s="184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397</v>
      </c>
      <c r="D7" s="19"/>
      <c r="E7" s="182" t="s">
        <v>396</v>
      </c>
      <c r="F7" s="181" t="s">
        <v>395</v>
      </c>
      <c r="G7" s="180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9" t="str">
        <f>IFERROR(VLOOKUP($C$7,'[1]DADOS (OCULTAR)'!$P$3:$R$56,2,0),"")</f>
        <v>Sociedade Pernambucana de Combate ao Cânce - HCP GESTÃO</v>
      </c>
      <c r="D8" s="21"/>
      <c r="E8" s="27"/>
      <c r="F8" s="178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7" t="s">
        <v>11</v>
      </c>
      <c r="D9" s="25"/>
      <c r="E9" s="25"/>
      <c r="F9" s="176" t="s">
        <v>393</v>
      </c>
      <c r="G9" s="175" t="str">
        <f>IFERROR(VLOOKUP(C7,'[1]DADOS (OCULTAR)'!P3:S56,4,0),"")</f>
        <v>Julho/2016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4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3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4.74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2" t="s">
        <v>377</v>
      </c>
      <c r="D24" s="21"/>
      <c r="E24" s="27"/>
      <c r="F24" s="171">
        <f>SUM(F18:G23)</f>
        <v>4.74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455212.66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70"/>
      <c r="D26" s="67"/>
      <c r="E26" s="67"/>
      <c r="F26" s="169"/>
      <c r="G26" s="168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7" t="s">
        <v>374</v>
      </c>
      <c r="D28" s="21"/>
      <c r="E28" s="27"/>
      <c r="F28" s="166">
        <f>F29+SUM(F35:F38)</f>
        <v>315827.73920000007</v>
      </c>
      <c r="G28" s="27"/>
      <c r="H28" s="40"/>
      <c r="I28" s="159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1"/>
      <c r="B29" s="5"/>
      <c r="C29" s="165" t="s">
        <v>373</v>
      </c>
      <c r="D29" s="21"/>
      <c r="E29" s="27"/>
      <c r="F29" s="164">
        <f>F30+F33+F34</f>
        <v>227437.47000000003</v>
      </c>
      <c r="G29" s="27"/>
      <c r="H29" s="40"/>
      <c r="I29" s="159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3" t="s">
        <v>372</v>
      </c>
      <c r="D30" s="21"/>
      <c r="E30" s="27"/>
      <c r="F30" s="162">
        <f>F31+F32</f>
        <v>132065.54999999999</v>
      </c>
      <c r="G30" s="27"/>
      <c r="H30" s="40"/>
      <c r="I30" s="159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1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82429.25</v>
      </c>
      <c r="G31" s="27"/>
      <c r="H31" s="40" t="s">
        <v>362</v>
      </c>
      <c r="I31" s="159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1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49636.299999999996</v>
      </c>
      <c r="G32" s="27"/>
      <c r="H32" s="40" t="s">
        <v>362</v>
      </c>
      <c r="I32" s="159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1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9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1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95371.920000000027</v>
      </c>
      <c r="G34" s="27"/>
      <c r="H34" s="40" t="s">
        <v>362</v>
      </c>
      <c r="I34" s="159"/>
      <c r="J34" s="123"/>
      <c r="K34" s="123"/>
      <c r="L34" s="1"/>
      <c r="M34" s="1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17400.46</v>
      </c>
      <c r="G35" s="27"/>
      <c r="H35" s="40" t="s">
        <v>339</v>
      </c>
      <c r="I35" s="159"/>
      <c r="J35" s="123"/>
      <c r="K35" s="123"/>
      <c r="L35" s="160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2183.5899999999997</v>
      </c>
      <c r="G36" s="27"/>
      <c r="H36" s="40" t="s">
        <v>339</v>
      </c>
      <c r="I36" s="159"/>
      <c r="J36" s="123"/>
      <c r="K36" s="123"/>
      <c r="L36" s="160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19011.400000000001</v>
      </c>
      <c r="G37" s="27"/>
      <c r="H37" s="40" t="s">
        <v>339</v>
      </c>
      <c r="I37" s="159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49794.819200000005</v>
      </c>
      <c r="G38" s="27"/>
      <c r="H38" s="40"/>
      <c r="I38" s="159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8" t="s">
        <v>355</v>
      </c>
      <c r="D39" s="21"/>
      <c r="E39" s="27"/>
      <c r="F39" s="126">
        <f>SUM(F40:G42)</f>
        <v>45468.866400000006</v>
      </c>
      <c r="G39" s="27"/>
      <c r="H39" s="40"/>
      <c r="I39" s="157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41714.58</v>
      </c>
      <c r="G40" s="27"/>
      <c r="H40" s="40" t="s">
        <v>339</v>
      </c>
      <c r="I40" s="157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3337.1664000000001</v>
      </c>
      <c r="G41" s="27"/>
      <c r="H41" s="40" t="s">
        <v>339</v>
      </c>
      <c r="I41" s="157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417.12</v>
      </c>
      <c r="G42" s="27"/>
      <c r="H42" s="40" t="s">
        <v>339</v>
      </c>
      <c r="I42" s="157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2257.3727999999996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2090.16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167.21279999999999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2068.58</v>
      </c>
      <c r="G47" s="27"/>
      <c r="H47" s="40"/>
      <c r="I47" s="157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1737.27</v>
      </c>
      <c r="G48" s="27"/>
      <c r="H48" s="40" t="s">
        <v>339</v>
      </c>
      <c r="I48" s="157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7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36.81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294.5</v>
      </c>
      <c r="G51" s="27"/>
      <c r="H51" s="40" t="s">
        <v>339</v>
      </c>
      <c r="I51" s="157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24745.78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15462.14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1301.8499999999999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433.98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6"/>
      <c r="G59" s="156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155">
        <v>7547.81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8188.6500000000005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2006.27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1438.64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1541.13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2722.9900000000002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2555.61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167.38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119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48.38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479.62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756.63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756.63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273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483.63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44378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 xml:space="preserve">ADRIANA BEZERRA 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27674.84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3088.4900000000002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240.9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803.65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9559.9699999999993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13677.8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13677.8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544.93000000000006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544.93000000000006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79554.149999999994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64211.090000000004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55354.3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5250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50104.3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8856.7900000000009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8856.7900000000009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15343.059999999998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15343.059999999998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231.81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12858.539999999999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1972.71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22550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21900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21900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4500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12300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6790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486087.78920000012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-30875.129200000141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-5959.5092000000077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480128.28000000009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-24915.620000000134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2.197802197802198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44378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 xml:space="preserve">ADRIANA BEZERRA 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573868.82000000018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573868.81999999995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9.9999999997671694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3629.2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100897.78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146360.42000000001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4.74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1.3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49095.280000000006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49105.279999999773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36963.21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38675.930000000015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75639.140000000014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4109.33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294.51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4403.84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143942.32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268075.78000000003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40816.68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1700.08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454534.86000000004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458938.70000000007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84486.76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43835.31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45468.866400000006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2257.3727999999996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2068.58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78527.25079999998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0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2021-09-08T12:29:39Z</dcterms:created>
  <dcterms:modified xsi:type="dcterms:W3CDTF">2021-09-08T12:29:49Z</dcterms:modified>
</cp:coreProperties>
</file>